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prsv-1\OneDriveTesco\変更中テキスト\0変更待ち\03実践 差し込み印刷 応用 Word2019\実践 差し込み印刷 応用 Word2016 使用するファイル\"/>
    </mc:Choice>
  </mc:AlternateContent>
  <xr:revisionPtr revIDLastSave="0" documentId="13_ncr:1_{7C42571C-EFB2-40D1-A279-85A9787FC89B}" xr6:coauthVersionLast="47" xr6:coauthVersionMax="47" xr10:uidLastSave="{00000000-0000-0000-0000-000000000000}"/>
  <bookViews>
    <workbookView xWindow="1800" yWindow="195" windowWidth="16725" windowHeight="1317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2" l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" i="2"/>
  <c r="L3" i="2" l="1"/>
  <c r="M3" i="2" s="1"/>
  <c r="L4" i="2"/>
  <c r="M4" i="2" s="1"/>
  <c r="L5" i="2"/>
  <c r="M5" i="2" s="1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" i="2"/>
  <c r="M2" i="2" s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" i="2"/>
</calcChain>
</file>

<file path=xl/sharedStrings.xml><?xml version="1.0" encoding="utf-8"?>
<sst xmlns="http://schemas.openxmlformats.org/spreadsheetml/2006/main" count="94" uniqueCount="57">
  <si>
    <t>たまき</t>
  </si>
  <si>
    <t>大五郎</t>
  </si>
  <si>
    <t>孝太郎</t>
  </si>
  <si>
    <t>なぎさ</t>
  </si>
  <si>
    <t>友香</t>
  </si>
  <si>
    <t>進</t>
  </si>
  <si>
    <t>名</t>
    <rPh sb="0" eb="1">
      <t>メイ</t>
    </rPh>
    <phoneticPr fontId="1"/>
  </si>
  <si>
    <t>性別</t>
    <rPh sb="0" eb="2">
      <t>セイベツ</t>
    </rPh>
    <phoneticPr fontId="1"/>
  </si>
  <si>
    <t>番号</t>
    <rPh sb="0" eb="2">
      <t>バンゴウ</t>
    </rPh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</si>
  <si>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</si>
  <si>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</si>
  <si>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真介</t>
    <rPh sb="1" eb="2">
      <t>スケ</t>
    </rPh>
    <phoneticPr fontId="1"/>
  </si>
  <si>
    <t>姓</t>
  </si>
  <si>
    <t>梅本</t>
    <rPh sb="0" eb="2">
      <t>ウメモト</t>
    </rPh>
    <phoneticPr fontId="1"/>
  </si>
  <si>
    <t>金山</t>
  </si>
  <si>
    <t>木本</t>
  </si>
  <si>
    <t>中西</t>
  </si>
  <si>
    <t>沼田</t>
  </si>
  <si>
    <t>半田</t>
  </si>
  <si>
    <t>藤本</t>
  </si>
  <si>
    <t>古田</t>
  </si>
  <si>
    <t>森</t>
  </si>
  <si>
    <t>洋子</t>
    <rPh sb="0" eb="2">
      <t>ヨウコ</t>
    </rPh>
    <phoneticPr fontId="2"/>
  </si>
  <si>
    <t>恵</t>
    <rPh sb="0" eb="1">
      <t>メグミ</t>
    </rPh>
    <phoneticPr fontId="2"/>
  </si>
  <si>
    <t>土屋</t>
    <rPh sb="0" eb="2">
      <t>ツチヤ</t>
    </rPh>
    <phoneticPr fontId="1"/>
  </si>
  <si>
    <t>岡田</t>
  </si>
  <si>
    <t>岡部</t>
  </si>
  <si>
    <t>神木</t>
  </si>
  <si>
    <t>久米</t>
  </si>
  <si>
    <t>笹原</t>
  </si>
  <si>
    <t>末永</t>
  </si>
  <si>
    <t>角</t>
  </si>
  <si>
    <t>関根</t>
  </si>
  <si>
    <t>西井</t>
  </si>
  <si>
    <t>真希</t>
  </si>
  <si>
    <t>圭</t>
  </si>
  <si>
    <t>朝陽</t>
  </si>
  <si>
    <t>利男</t>
  </si>
  <si>
    <t>知史</t>
  </si>
  <si>
    <t>菜々美</t>
  </si>
  <si>
    <t>麻緒</t>
  </si>
  <si>
    <t>俊介</t>
  </si>
  <si>
    <t>翔太</t>
  </si>
  <si>
    <t>藤谷</t>
    <rPh sb="1" eb="2">
      <t>タニ</t>
    </rPh>
    <phoneticPr fontId="1"/>
  </si>
  <si>
    <t>クラス</t>
  </si>
  <si>
    <t>A</t>
  </si>
  <si>
    <t>B</t>
  </si>
  <si>
    <t>亮</t>
  </si>
  <si>
    <t>試験日</t>
    <rPh sb="0" eb="3">
      <t>シケンビ</t>
    </rPh>
    <phoneticPr fontId="1"/>
  </si>
  <si>
    <t>評価</t>
    <rPh sb="0" eb="2">
      <t>ヒョウカ</t>
    </rPh>
    <phoneticPr fontId="1"/>
  </si>
  <si>
    <t>持続力</t>
    <rPh sb="0" eb="3">
      <t>ジゾクリョク</t>
    </rPh>
    <phoneticPr fontId="1"/>
  </si>
  <si>
    <t>瞬発力</t>
    <rPh sb="0" eb="3">
      <t>シュンパツリョク</t>
    </rPh>
    <phoneticPr fontId="1"/>
  </si>
  <si>
    <t>決定力</t>
    <rPh sb="0" eb="3">
      <t>ケッテイリョク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</si>
  <si>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</si>
  <si>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</si>
  <si>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生年月日</t>
    <rPh sb="0" eb="2">
      <t>セイネン</t>
    </rPh>
    <rPh sb="2" eb="4">
      <t>ガッピ</t>
    </rPh>
    <phoneticPr fontId="1"/>
  </si>
  <si>
    <t>賞金</t>
    <rPh sb="0" eb="2">
      <t>ショウキン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</si>
</sst>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40" fontId="0" fillId="0" borderId="0" xfId="1" applyNumberFormat="1" applyFont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topLeftCell="B1" workbookViewId="0">
      <selection activeCell="G22" sqref="G22"/>
    </sheetView>
  </sheetViews>
  <sheetFormatPr defaultRowHeight="13.5" x14ac:dyDescent="0.15"/>
  <cols>
    <col min="1" max="1" width="6.125" customWidth="1"/>
    <col min="2" max="2" width="5.25" customWidth="1"/>
    <col min="3" max="3" width="5.25" bestFit="1" customWidth="1"/>
    <col min="4" max="4" width="7.125" bestFit="1" customWidth="1"/>
    <col min="5" max="5" width="5.25" bestFit="1" customWidth="1"/>
    <col min="6" max="6" width="12.125" customWidth="1"/>
    <col min="7" max="7" width="12.75" bestFit="1" customWidth="1"/>
    <col min="8" max="12" width="10.125" customWidth="1"/>
    <col min="13" max="13" width="15.375" bestFit="1" customWidth="1"/>
    <col min="14" max="14" width="10.25" bestFit="1" customWidth="1"/>
  </cols>
  <sheetData>
    <row r="1" spans="1:14" x14ac:dyDescent="0.15">
      <c r="A1" t="s">
        <v>44</v>
      </c>
      <c r="B1" t="s">
        <v>8</v>
      </c>
      <c r="C1" t="s">
        <v>12</v>
      </c>
      <c r="D1" t="s">
        <v>6</v>
      </c>
      <c r="E1" t="s">
        <v>7</v>
      </c>
      <c r="F1" s="4" t="s">
        <v>55</v>
      </c>
      <c r="G1" t="s">
        <v>48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49</v>
      </c>
      <c r="N1" t="s">
        <v>56</v>
      </c>
    </row>
    <row r="2" spans="1:14" x14ac:dyDescent="0.15">
      <c r="A2" t="s">
        <v>45</v>
      </c>
      <c r="B2">
        <v>1</v>
      </c>
      <c r="C2" t="s">
        <v>17</v>
      </c>
      <c r="D2" t="s">
        <v>2</v>
      </c>
      <c r="E2" t="s">
        <v>10</v>
      </c>
      <c r="F2" s="1">
        <v>25694</v>
      </c>
      <c r="G2" s="1">
        <v>45181</v>
      </c>
      <c r="H2" s="3">
        <v>1520.9</v>
      </c>
      <c r="I2" s="3">
        <v>980.32</v>
      </c>
      <c r="J2" s="3">
        <v>89996.65</v>
      </c>
      <c r="K2" s="3">
        <f>SUM(H2:J2)</f>
        <v>92497.87</v>
      </c>
      <c r="L2" s="3">
        <f>AVERAGE(H2:J2)</f>
        <v>30832.623333333333</v>
      </c>
      <c r="M2" t="str">
        <f>IF($L2&gt;100000,"ファンタスティック",IF($L2&gt;50000,"トレビアン",IF($L2&gt;20000,"グレイト","どんまい")))</f>
        <v>グレイト</v>
      </c>
      <c r="N2" s="2">
        <f>J2*100</f>
        <v>8999665</v>
      </c>
    </row>
    <row r="3" spans="1:14" x14ac:dyDescent="0.15">
      <c r="A3" t="s">
        <v>45</v>
      </c>
      <c r="B3">
        <v>2</v>
      </c>
      <c r="C3" t="s">
        <v>13</v>
      </c>
      <c r="D3" t="s">
        <v>0</v>
      </c>
      <c r="E3" t="s">
        <v>9</v>
      </c>
      <c r="F3" s="1">
        <v>20773</v>
      </c>
      <c r="G3" s="1">
        <v>45182</v>
      </c>
      <c r="H3" s="3">
        <v>920.25</v>
      </c>
      <c r="I3" s="3">
        <v>1256.55</v>
      </c>
      <c r="J3" s="3">
        <v>54211.95</v>
      </c>
      <c r="K3" s="3">
        <f t="shared" ref="K3:K21" si="0">SUM(H3:J3)</f>
        <v>56388.75</v>
      </c>
      <c r="L3" s="3">
        <f t="shared" ref="L3:L21" si="1">AVERAGE(H3:J3)</f>
        <v>18796.25</v>
      </c>
      <c r="M3" t="str">
        <f t="shared" ref="M3:M21" si="2">IF($L3&gt;100000,"ファンタスティック",IF($L3&gt;50000,"トレビアン",IF($L3&gt;20000,"グレイト","どんまい")))</f>
        <v>どんまい</v>
      </c>
      <c r="N3" s="2">
        <f t="shared" ref="N3:N21" si="3">J3*100</f>
        <v>5421195</v>
      </c>
    </row>
    <row r="4" spans="1:14" x14ac:dyDescent="0.15">
      <c r="A4" t="s">
        <v>45</v>
      </c>
      <c r="B4">
        <v>3</v>
      </c>
      <c r="C4" t="s">
        <v>24</v>
      </c>
      <c r="D4" t="s">
        <v>47</v>
      </c>
      <c r="E4" t="s">
        <v>10</v>
      </c>
      <c r="F4" s="1">
        <v>31525</v>
      </c>
      <c r="G4" s="1">
        <v>45181</v>
      </c>
      <c r="H4" s="3">
        <v>120000.6</v>
      </c>
      <c r="I4" s="3">
        <v>52000.5</v>
      </c>
      <c r="J4" s="3">
        <v>965.1</v>
      </c>
      <c r="K4" s="3">
        <f t="shared" si="0"/>
        <v>172966.2</v>
      </c>
      <c r="L4" s="3">
        <f t="shared" si="1"/>
        <v>57655.4</v>
      </c>
      <c r="M4" t="str">
        <f t="shared" si="2"/>
        <v>トレビアン</v>
      </c>
      <c r="N4" s="2">
        <f t="shared" si="3"/>
        <v>96510</v>
      </c>
    </row>
    <row r="5" spans="1:14" x14ac:dyDescent="0.15">
      <c r="A5" t="s">
        <v>45</v>
      </c>
      <c r="B5">
        <v>4</v>
      </c>
      <c r="C5" t="s">
        <v>30</v>
      </c>
      <c r="D5" t="s">
        <v>4</v>
      </c>
      <c r="E5" t="s">
        <v>9</v>
      </c>
      <c r="F5" s="1">
        <v>33459</v>
      </c>
      <c r="G5" s="1">
        <v>45180</v>
      </c>
      <c r="H5" s="3">
        <v>19653.95</v>
      </c>
      <c r="I5" s="3">
        <v>230000.95</v>
      </c>
      <c r="J5" s="3">
        <v>84551.5</v>
      </c>
      <c r="K5" s="3">
        <f t="shared" si="0"/>
        <v>334206.40000000002</v>
      </c>
      <c r="L5" s="3">
        <f t="shared" si="1"/>
        <v>111402.13333333335</v>
      </c>
      <c r="M5" t="str">
        <f t="shared" si="2"/>
        <v>ファンタスティック</v>
      </c>
      <c r="N5" s="2">
        <f t="shared" si="3"/>
        <v>8455150</v>
      </c>
    </row>
    <row r="6" spans="1:14" x14ac:dyDescent="0.15">
      <c r="A6" t="s">
        <v>45</v>
      </c>
      <c r="B6">
        <v>5</v>
      </c>
      <c r="C6" t="s">
        <v>21</v>
      </c>
      <c r="D6" t="s">
        <v>5</v>
      </c>
      <c r="E6" t="s">
        <v>10</v>
      </c>
      <c r="F6" s="1">
        <v>21823</v>
      </c>
      <c r="G6" s="1">
        <v>45179</v>
      </c>
      <c r="H6" s="3">
        <v>2320.3000000000002</v>
      </c>
      <c r="I6" s="3">
        <v>12365.84</v>
      </c>
      <c r="J6" s="3">
        <v>125542.66</v>
      </c>
      <c r="K6" s="3">
        <f t="shared" si="0"/>
        <v>140228.79999999999</v>
      </c>
      <c r="L6" s="3">
        <f t="shared" si="1"/>
        <v>46742.933333333327</v>
      </c>
      <c r="M6" t="str">
        <f t="shared" si="2"/>
        <v>グレイト</v>
      </c>
      <c r="N6" s="2">
        <f t="shared" si="3"/>
        <v>12554266</v>
      </c>
    </row>
    <row r="7" spans="1:14" x14ac:dyDescent="0.15">
      <c r="A7" t="s">
        <v>45</v>
      </c>
      <c r="B7">
        <v>6</v>
      </c>
      <c r="C7" t="s">
        <v>14</v>
      </c>
      <c r="D7" t="s">
        <v>1</v>
      </c>
      <c r="E7" t="s">
        <v>10</v>
      </c>
      <c r="F7" s="1">
        <v>16560</v>
      </c>
      <c r="G7" s="1">
        <v>45181</v>
      </c>
      <c r="H7" s="3">
        <v>560.04999999999995</v>
      </c>
      <c r="I7" s="3">
        <v>2001.42</v>
      </c>
      <c r="J7" s="3">
        <v>12003.34</v>
      </c>
      <c r="K7" s="3">
        <f t="shared" si="0"/>
        <v>14564.810000000001</v>
      </c>
      <c r="L7" s="3">
        <f t="shared" si="1"/>
        <v>4854.9366666666674</v>
      </c>
      <c r="M7" t="str">
        <f t="shared" si="2"/>
        <v>どんまい</v>
      </c>
      <c r="N7" s="2">
        <f t="shared" si="3"/>
        <v>1200334</v>
      </c>
    </row>
    <row r="8" spans="1:14" x14ac:dyDescent="0.15">
      <c r="A8" t="s">
        <v>45</v>
      </c>
      <c r="B8">
        <v>7</v>
      </c>
      <c r="C8" t="s">
        <v>27</v>
      </c>
      <c r="D8" t="s">
        <v>37</v>
      </c>
      <c r="E8" t="s">
        <v>10</v>
      </c>
      <c r="F8" s="1">
        <v>36170</v>
      </c>
      <c r="G8" s="1">
        <v>45182</v>
      </c>
      <c r="H8" s="3">
        <v>36920.980000000003</v>
      </c>
      <c r="I8" s="3">
        <v>184563.6</v>
      </c>
      <c r="J8" s="3">
        <v>111445.27</v>
      </c>
      <c r="K8" s="3">
        <f t="shared" si="0"/>
        <v>332929.85000000003</v>
      </c>
      <c r="L8" s="3">
        <f t="shared" si="1"/>
        <v>110976.61666666668</v>
      </c>
      <c r="M8" t="str">
        <f t="shared" si="2"/>
        <v>ファンタスティック</v>
      </c>
      <c r="N8" s="2">
        <f t="shared" si="3"/>
        <v>11144527</v>
      </c>
    </row>
    <row r="9" spans="1:14" x14ac:dyDescent="0.15">
      <c r="A9" t="s">
        <v>45</v>
      </c>
      <c r="B9">
        <v>8</v>
      </c>
      <c r="C9" t="s">
        <v>33</v>
      </c>
      <c r="D9" t="s">
        <v>42</v>
      </c>
      <c r="E9" t="s">
        <v>10</v>
      </c>
      <c r="F9" s="1">
        <v>34566</v>
      </c>
      <c r="G9" s="1">
        <v>45181</v>
      </c>
      <c r="H9" s="3">
        <v>5236.22</v>
      </c>
      <c r="I9" s="3">
        <v>6200.2</v>
      </c>
      <c r="J9" s="3">
        <v>20033.810000000001</v>
      </c>
      <c r="K9" s="3">
        <f t="shared" si="0"/>
        <v>31470.230000000003</v>
      </c>
      <c r="L9" s="3">
        <f t="shared" si="1"/>
        <v>10490.076666666668</v>
      </c>
      <c r="M9" t="str">
        <f t="shared" si="2"/>
        <v>どんまい</v>
      </c>
      <c r="N9" s="2">
        <f t="shared" si="3"/>
        <v>2003381.0000000002</v>
      </c>
    </row>
    <row r="10" spans="1:14" x14ac:dyDescent="0.15">
      <c r="A10" t="s">
        <v>45</v>
      </c>
      <c r="B10">
        <v>9</v>
      </c>
      <c r="C10" t="s">
        <v>26</v>
      </c>
      <c r="D10" t="s">
        <v>36</v>
      </c>
      <c r="E10" t="s">
        <v>10</v>
      </c>
      <c r="F10" s="1">
        <v>32865</v>
      </c>
      <c r="G10" s="1">
        <v>45181</v>
      </c>
      <c r="H10" s="3">
        <v>1458.37</v>
      </c>
      <c r="I10" s="3">
        <v>1592.51</v>
      </c>
      <c r="J10" s="3">
        <v>120001.5</v>
      </c>
      <c r="K10" s="3">
        <f t="shared" si="0"/>
        <v>123052.38</v>
      </c>
      <c r="L10" s="3">
        <f t="shared" si="1"/>
        <v>41017.46</v>
      </c>
      <c r="M10" t="str">
        <f t="shared" si="2"/>
        <v>グレイト</v>
      </c>
      <c r="N10" s="2">
        <f t="shared" si="3"/>
        <v>12000150</v>
      </c>
    </row>
    <row r="11" spans="1:14" x14ac:dyDescent="0.15">
      <c r="A11" t="s">
        <v>45</v>
      </c>
      <c r="B11">
        <v>10</v>
      </c>
      <c r="C11" t="s">
        <v>18</v>
      </c>
      <c r="D11" t="s">
        <v>3</v>
      </c>
      <c r="E11" t="s">
        <v>9</v>
      </c>
      <c r="F11" s="1">
        <v>28627</v>
      </c>
      <c r="G11" s="1">
        <v>45179</v>
      </c>
      <c r="H11" s="3">
        <v>1596.01</v>
      </c>
      <c r="I11" s="3">
        <v>620.20000000000005</v>
      </c>
      <c r="J11" s="3">
        <v>1003</v>
      </c>
      <c r="K11" s="3">
        <f t="shared" si="0"/>
        <v>3219.21</v>
      </c>
      <c r="L11" s="3">
        <f t="shared" si="1"/>
        <v>1073.07</v>
      </c>
      <c r="M11" t="str">
        <f t="shared" si="2"/>
        <v>どんまい</v>
      </c>
      <c r="N11" s="2">
        <f t="shared" si="3"/>
        <v>100300</v>
      </c>
    </row>
    <row r="12" spans="1:14" x14ac:dyDescent="0.15">
      <c r="A12" t="s">
        <v>46</v>
      </c>
      <c r="B12">
        <v>1</v>
      </c>
      <c r="C12" t="s">
        <v>43</v>
      </c>
      <c r="D12" t="s">
        <v>34</v>
      </c>
      <c r="E12" t="s">
        <v>9</v>
      </c>
      <c r="F12" s="1">
        <v>26486</v>
      </c>
      <c r="G12" s="1">
        <v>45181</v>
      </c>
      <c r="H12" s="3">
        <v>963.9</v>
      </c>
      <c r="I12" s="3">
        <v>12388</v>
      </c>
      <c r="J12" s="3">
        <v>203544</v>
      </c>
      <c r="K12" s="3">
        <f t="shared" si="0"/>
        <v>216895.9</v>
      </c>
      <c r="L12" s="3">
        <f t="shared" si="1"/>
        <v>72298.633333333331</v>
      </c>
      <c r="M12" t="str">
        <f t="shared" si="2"/>
        <v>トレビアン</v>
      </c>
      <c r="N12" s="2">
        <f t="shared" si="3"/>
        <v>20354400</v>
      </c>
    </row>
    <row r="13" spans="1:14" x14ac:dyDescent="0.15">
      <c r="A13" t="s">
        <v>46</v>
      </c>
      <c r="B13">
        <v>2</v>
      </c>
      <c r="C13" t="s">
        <v>16</v>
      </c>
      <c r="D13" t="s">
        <v>23</v>
      </c>
      <c r="E13" t="s">
        <v>9</v>
      </c>
      <c r="F13" s="1">
        <v>20437</v>
      </c>
      <c r="G13" s="1">
        <v>45182</v>
      </c>
      <c r="H13" s="3">
        <v>987.88</v>
      </c>
      <c r="I13" s="3">
        <v>6201</v>
      </c>
      <c r="J13" s="3">
        <v>54210</v>
      </c>
      <c r="K13" s="3">
        <f t="shared" si="0"/>
        <v>61398.879999999997</v>
      </c>
      <c r="L13" s="3">
        <f t="shared" si="1"/>
        <v>20466.293333333331</v>
      </c>
      <c r="M13" t="str">
        <f t="shared" si="2"/>
        <v>グレイト</v>
      </c>
      <c r="N13" s="2">
        <f t="shared" si="3"/>
        <v>5421000</v>
      </c>
    </row>
    <row r="14" spans="1:14" x14ac:dyDescent="0.15">
      <c r="A14" t="s">
        <v>46</v>
      </c>
      <c r="B14">
        <v>3</v>
      </c>
      <c r="C14" t="s">
        <v>25</v>
      </c>
      <c r="D14" t="s">
        <v>35</v>
      </c>
      <c r="E14" t="s">
        <v>10</v>
      </c>
      <c r="F14" s="1">
        <v>29959</v>
      </c>
      <c r="G14" s="1">
        <v>45181</v>
      </c>
      <c r="H14" s="3">
        <v>1236.6600000000001</v>
      </c>
      <c r="I14" s="3">
        <v>1236</v>
      </c>
      <c r="J14" s="3">
        <v>21003</v>
      </c>
      <c r="K14" s="3">
        <f t="shared" si="0"/>
        <v>23475.66</v>
      </c>
      <c r="L14" s="3">
        <f t="shared" si="1"/>
        <v>7825.22</v>
      </c>
      <c r="M14" t="str">
        <f t="shared" si="2"/>
        <v>どんまい</v>
      </c>
      <c r="N14" s="2">
        <f t="shared" si="3"/>
        <v>2100300</v>
      </c>
    </row>
    <row r="15" spans="1:14" x14ac:dyDescent="0.15">
      <c r="A15" t="s">
        <v>46</v>
      </c>
      <c r="B15">
        <v>4</v>
      </c>
      <c r="C15" t="s">
        <v>20</v>
      </c>
      <c r="D15" t="s">
        <v>4</v>
      </c>
      <c r="E15" t="s">
        <v>9</v>
      </c>
      <c r="F15" s="1">
        <v>35036</v>
      </c>
      <c r="G15" s="1">
        <v>45180</v>
      </c>
      <c r="H15" s="3">
        <v>12541.74</v>
      </c>
      <c r="I15" s="3">
        <v>15444</v>
      </c>
      <c r="J15" s="3">
        <v>21000</v>
      </c>
      <c r="K15" s="3">
        <f t="shared" si="0"/>
        <v>48985.74</v>
      </c>
      <c r="L15" s="3">
        <f t="shared" si="1"/>
        <v>16328.58</v>
      </c>
      <c r="M15" t="str">
        <f t="shared" si="2"/>
        <v>どんまい</v>
      </c>
      <c r="N15" s="2">
        <f t="shared" si="3"/>
        <v>2100000</v>
      </c>
    </row>
    <row r="16" spans="1:14" x14ac:dyDescent="0.15">
      <c r="A16" t="s">
        <v>46</v>
      </c>
      <c r="B16">
        <v>5</v>
      </c>
      <c r="C16" t="s">
        <v>15</v>
      </c>
      <c r="D16" t="s">
        <v>22</v>
      </c>
      <c r="E16" t="s">
        <v>9</v>
      </c>
      <c r="F16" s="1">
        <v>33454</v>
      </c>
      <c r="G16" s="1">
        <v>45181</v>
      </c>
      <c r="H16" s="3">
        <v>12998.01</v>
      </c>
      <c r="I16" s="3">
        <v>23200</v>
      </c>
      <c r="J16" s="3">
        <v>300</v>
      </c>
      <c r="K16" s="3">
        <f t="shared" si="0"/>
        <v>36498.01</v>
      </c>
      <c r="L16" s="3">
        <f t="shared" si="1"/>
        <v>12166.003333333334</v>
      </c>
      <c r="M16" t="str">
        <f t="shared" si="2"/>
        <v>どんまい</v>
      </c>
      <c r="N16" s="2">
        <f t="shared" si="3"/>
        <v>30000</v>
      </c>
    </row>
    <row r="17" spans="1:14" x14ac:dyDescent="0.15">
      <c r="A17" t="s">
        <v>46</v>
      </c>
      <c r="B17">
        <v>6</v>
      </c>
      <c r="C17" t="s">
        <v>19</v>
      </c>
      <c r="D17" t="s">
        <v>11</v>
      </c>
      <c r="E17" t="s">
        <v>10</v>
      </c>
      <c r="F17" s="1">
        <v>36982</v>
      </c>
      <c r="G17" s="1">
        <v>45182</v>
      </c>
      <c r="H17" s="3">
        <v>65233.5</v>
      </c>
      <c r="I17" s="3">
        <v>12365</v>
      </c>
      <c r="J17" s="3">
        <v>542001</v>
      </c>
      <c r="K17" s="3">
        <f t="shared" si="0"/>
        <v>619599.5</v>
      </c>
      <c r="L17" s="3">
        <f t="shared" si="1"/>
        <v>206533.16666666666</v>
      </c>
      <c r="M17" t="str">
        <f t="shared" si="2"/>
        <v>ファンタスティック</v>
      </c>
      <c r="N17" s="2">
        <f t="shared" si="3"/>
        <v>54200100</v>
      </c>
    </row>
    <row r="18" spans="1:14" x14ac:dyDescent="0.15">
      <c r="A18" t="s">
        <v>46</v>
      </c>
      <c r="B18">
        <v>7</v>
      </c>
      <c r="C18" t="s">
        <v>32</v>
      </c>
      <c r="D18" t="s">
        <v>41</v>
      </c>
      <c r="E18" t="s">
        <v>10</v>
      </c>
      <c r="F18" s="1">
        <v>36234</v>
      </c>
      <c r="G18" s="1">
        <v>45181</v>
      </c>
      <c r="H18" s="3">
        <v>230.61</v>
      </c>
      <c r="I18" s="3">
        <v>10000</v>
      </c>
      <c r="J18" s="3">
        <v>211000</v>
      </c>
      <c r="K18" s="3">
        <f t="shared" si="0"/>
        <v>221230.61</v>
      </c>
      <c r="L18" s="3">
        <f t="shared" si="1"/>
        <v>73743.536666666667</v>
      </c>
      <c r="M18" t="str">
        <f t="shared" si="2"/>
        <v>トレビアン</v>
      </c>
      <c r="N18" s="2">
        <f t="shared" si="3"/>
        <v>21100000</v>
      </c>
    </row>
    <row r="19" spans="1:14" x14ac:dyDescent="0.15">
      <c r="A19" t="s">
        <v>46</v>
      </c>
      <c r="B19">
        <v>8</v>
      </c>
      <c r="C19" t="s">
        <v>29</v>
      </c>
      <c r="D19" t="s">
        <v>39</v>
      </c>
      <c r="E19" t="s">
        <v>9</v>
      </c>
      <c r="F19" s="1">
        <v>25782</v>
      </c>
      <c r="G19" s="1">
        <v>45180</v>
      </c>
      <c r="H19" s="3">
        <v>5432.3</v>
      </c>
      <c r="I19" s="3">
        <v>12377</v>
      </c>
      <c r="J19" s="3">
        <v>301223</v>
      </c>
      <c r="K19" s="3">
        <f t="shared" si="0"/>
        <v>319032.3</v>
      </c>
      <c r="L19" s="3">
        <f t="shared" si="1"/>
        <v>106344.09999999999</v>
      </c>
      <c r="M19" t="str">
        <f t="shared" si="2"/>
        <v>ファンタスティック</v>
      </c>
      <c r="N19" s="2">
        <f t="shared" si="3"/>
        <v>30122300</v>
      </c>
    </row>
    <row r="20" spans="1:14" x14ac:dyDescent="0.15">
      <c r="A20" t="s">
        <v>46</v>
      </c>
      <c r="B20">
        <v>9</v>
      </c>
      <c r="C20" t="s">
        <v>31</v>
      </c>
      <c r="D20" t="s">
        <v>40</v>
      </c>
      <c r="E20" t="s">
        <v>9</v>
      </c>
      <c r="F20" s="1">
        <v>28386</v>
      </c>
      <c r="G20" s="1">
        <v>45179</v>
      </c>
      <c r="H20" s="3">
        <v>1285.3800000000001</v>
      </c>
      <c r="I20" s="3">
        <v>2599</v>
      </c>
      <c r="J20" s="3">
        <v>54211</v>
      </c>
      <c r="K20" s="3">
        <f t="shared" si="0"/>
        <v>58095.38</v>
      </c>
      <c r="L20" s="3">
        <f t="shared" si="1"/>
        <v>19365.126666666667</v>
      </c>
      <c r="M20" t="str">
        <f t="shared" si="2"/>
        <v>どんまい</v>
      </c>
      <c r="N20" s="2">
        <f t="shared" si="3"/>
        <v>5421100</v>
      </c>
    </row>
    <row r="21" spans="1:14" x14ac:dyDescent="0.15">
      <c r="A21" t="s">
        <v>46</v>
      </c>
      <c r="B21">
        <v>10</v>
      </c>
      <c r="C21" t="s">
        <v>28</v>
      </c>
      <c r="D21" t="s">
        <v>38</v>
      </c>
      <c r="E21" t="s">
        <v>10</v>
      </c>
      <c r="F21" s="1">
        <v>36809</v>
      </c>
      <c r="G21" s="1">
        <v>45181</v>
      </c>
      <c r="H21" s="3">
        <v>1631.74</v>
      </c>
      <c r="I21" s="3">
        <v>12342</v>
      </c>
      <c r="J21" s="3">
        <v>100254</v>
      </c>
      <c r="K21" s="3">
        <f t="shared" si="0"/>
        <v>114227.74</v>
      </c>
      <c r="L21" s="3">
        <f t="shared" si="1"/>
        <v>38075.913333333338</v>
      </c>
      <c r="M21" t="str">
        <f t="shared" si="2"/>
        <v>グレイト</v>
      </c>
      <c r="N21" s="2">
        <f t="shared" si="3"/>
        <v>10025400</v>
      </c>
    </row>
    <row r="22" spans="1:14" x14ac:dyDescent="0.15">
      <c r="F22" s="4"/>
      <c r="G22" s="1"/>
    </row>
    <row r="23" spans="1:14" x14ac:dyDescent="0.15">
      <c r="F23" s="4"/>
    </row>
    <row r="24" spans="1:14" x14ac:dyDescent="0.15">
      <c r="F24" s="4"/>
    </row>
  </sheetData>
  <phoneticPr fontId="1"/>
  <pageMargins left="0.7" right="0.7" top="0.75" bottom="0.75" header="0.3" footer="0.3"/>
  <pageSetup paperSize="9" orientation="portrait" r:id="rId1"/>
  <ignoredErrors>
    <ignoredError sqref="K2:K3 K4:K21 L2 L3:L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tesco</cp:lastModifiedBy>
  <dcterms:created xsi:type="dcterms:W3CDTF">2016-11-14T02:30:31Z</dcterms:created>
  <dcterms:modified xsi:type="dcterms:W3CDTF">2023-01-04T07:23:28Z</dcterms:modified>
</cp:coreProperties>
</file>